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<sst xmlns="http://schemas.openxmlformats.org/spreadsheetml/2006/main" count="78" uniqueCount="49">
  <si>
    <t>Cleaning invoice</t>
  </si>
  <si>
    <t>Fictional teaching example. Amounts in USD.</t>
  </si>
  <si>
    <t>From</t>
  </si>
  <si>
    <t>Cleaning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</si>
  <si>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</si>
  <si>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</si>
  <si>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</si>
  <si>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</si>
  <si>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</si>
  <si>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</si>
  <si>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</si>
  <si>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</si>
  <si>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Company no. (if any)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</si>
  <si>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</si>
  <si>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</si>
  <si>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</si>
  <si>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</si>
  <si>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</si>
  <si>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</si>
  <si>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</si>
  <si>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</si>
  <si>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</si>
  <si>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</si>
  <si>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</si>
  <si>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</si>
  <si>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</si>
  <si>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</si>
  <si>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</si>
  <si>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Labour</t>
  </si>
  <si>
    <t>Regular clean, 4 visits of 3 hours</t>
  </si>
  <si>
    <t>hours</t>
  </si>
  <si>
    <t>Oven deep clean</t>
  </si>
  <si>
    <t>each</t>
  </si>
  <si>
    <t>Materials</t>
  </si>
  <si>
    <t>Cleaning supplies</t>
  </si>
  <si>
    <t>month</t>
  </si>
  <si>
    <t>Labour subtotal</t>
  </si>
  <si>
    <t>Materials and other</t>
  </si>
  <si>
    <t>Subtotal</t>
  </si>
  <si>
    <t>Tax rate (%)</t>
  </si>
  <si>
    <t>Total</t>
  </si>
  <si>
    <t>Less deposit paid</t>
  </si>
  <si>
    <t>Amount due</t>
  </si>
  <si>
    <t>Payment details</t>
  </si>
  <si>
    <t>Bank transfer within 14 days</t>
  </si>
  <si>
    <t>Notes</t>
  </si>
  <si>
    <t>Thank you for your business.</t>
  </si>
  <si>
    <t>Keep a copy of each invoice with the receipts behind its materials.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</si>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</sst>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12</v>
      </c>
      <c r="D14" s="3" t="s">
        <v>30</v>
      </c>
      <c r="E14" s="7">
        <v>25</v>
      </c>
      <c r="F14" s="8">
        <f>IF(COUNT(C14,E14)&lt;2,"",ROUND(C14*E14,2))</f>
        <v>300</v>
      </c>
    </row>
    <row r="15" spans="1:6" x14ac:dyDescent="0.25">
      <c r="A15" s="3" t="s">
        <v>28</v>
      </c>
      <c r="B15" s="3" t="s">
        <v>31</v>
      </c>
      <c r="C15" s="6">
        <v>1</v>
      </c>
      <c r="D15" s="3" t="s">
        <v>32</v>
      </c>
      <c r="E15" s="7">
        <v>60</v>
      </c>
      <c r="F15" s="8">
        <f>IF(COUNT(C15,E15)&lt;2,"",ROUND(C15*E15,2))</f>
        <v>60</v>
      </c>
    </row>
    <row r="16" spans="1:6" x14ac:dyDescent="0.25">
      <c r="A16" s="3" t="s">
        <v>33</v>
      </c>
      <c r="B16" s="3" t="s">
        <v>34</v>
      </c>
      <c r="C16" s="6">
        <v>1</v>
      </c>
      <c r="D16" s="3" t="s">
        <v>35</v>
      </c>
      <c r="E16" s="7">
        <v>15</v>
      </c>
      <c r="F16" s="8">
        <f>IF(COUNT(C16,E16)&lt;2,"",ROUND(C16*E16,2))</f>
        <v>15</v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36</v>
      </c>
      <c r="E30" s="2"/>
      <c r="F30" s="8">
        <f>SUMIF(A14:A28,"Labour",F14:F28)+SUMIF(A14:A28,"Call-out",F14:F28)</f>
        <v>360</v>
      </c>
    </row>
    <row r="31" spans="1:6" x14ac:dyDescent="0.25">
      <c r="A31" s="2"/>
      <c r="B31" s="2"/>
      <c r="C31" s="2"/>
      <c r="D31" s="2" t="s">
        <v>37</v>
      </c>
      <c r="E31" s="2"/>
      <c r="F31" s="8">
        <f>F32-F30</f>
        <v>15</v>
      </c>
    </row>
    <row r="32" spans="1:6" x14ac:dyDescent="0.25">
      <c r="A32" s="2"/>
      <c r="B32" s="2"/>
      <c r="C32" s="2"/>
      <c r="D32" s="9" t="s">
        <v>38</v>
      </c>
      <c r="E32" s="2"/>
      <c r="F32" s="10">
        <f>SUM(F14:F28)</f>
        <v>375</v>
      </c>
    </row>
    <row r="33" spans="1:6" x14ac:dyDescent="0.25">
      <c r="A33" s="2"/>
      <c r="B33" s="2"/>
      <c r="C33" s="2"/>
      <c r="D33" s="2" t="s">
        <v>39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40</v>
      </c>
      <c r="E34" s="2"/>
      <c r="F34" s="10">
        <f>F32+F33</f>
        <v>375</v>
      </c>
    </row>
    <row r="35" spans="1:6" x14ac:dyDescent="0.25">
      <c r="A35" s="2"/>
      <c r="B35" s="2"/>
      <c r="C35" s="2"/>
      <c r="D35" s="2" t="s">
        <v>41</v>
      </c>
      <c r="E35" s="7">
        <v>0</v>
      </c>
      <c r="F35" s="8">
        <f>-N(E35)</f>
        <v>0</v>
      </c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9" t="s">
        <v>42</v>
      </c>
      <c r="E37" s="2"/>
      <c r="F37" s="10">
        <f>F34+F35</f>
        <v>375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43</v>
      </c>
      <c r="B39" s="3" t="s">
        <v>44</v>
      </c>
      <c r="C39" s="2"/>
      <c r="D39" s="2"/>
      <c r="E39" s="2"/>
      <c r="F39" s="2"/>
    </row>
    <row r="40" spans="1:6" x14ac:dyDescent="0.25">
      <c r="A40" s="2" t="s">
        <v>45</v>
      </c>
      <c r="B40" s="3" t="s">
        <v>46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47</v>
      </c>
      <c r="B42" s="2"/>
      <c r="C42" s="2"/>
      <c r="D42" s="2"/>
      <c r="E42" s="2"/>
      <c r="F42" s="2"/>
    </row>
  </sheetData>
  <dataValidations count="5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48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36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37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38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39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40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41</v>
      </c>
      <c r="E35" s="7"/>
      <c r="F35" s="8">
        <f>-N(E35)</f>
        <v>0</v>
      </c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9" t="s">
        <v>42</v>
      </c>
      <c r="E37" s="2"/>
      <c r="F37" s="10">
        <f>F34+F35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43</v>
      </c>
      <c r="B39" s="3"/>
      <c r="C39" s="2"/>
      <c r="D39" s="2"/>
      <c r="E39" s="2"/>
      <c r="F39" s="2"/>
    </row>
    <row r="40" spans="1:6" x14ac:dyDescent="0.25">
      <c r="A40" s="2" t="s">
        <v>45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47</v>
      </c>
      <c r="B42" s="2"/>
      <c r="C42" s="2"/>
      <c r="D42" s="2"/>
      <c r="E42" s="2"/>
      <c r="F42" s="2"/>
    </row>
  </sheetData>
  <dataValidations count="5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Cleaning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